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RANTS PROGRAM\2019-2020 Grants Program\Final Award\Public\"/>
    </mc:Choice>
  </mc:AlternateContent>
  <xr:revisionPtr revIDLastSave="0" documentId="13_ncr:1_{803B23A9-5A5C-4C6F-AE9A-54B5F428C2D0}" xr6:coauthVersionLast="45" xr6:coauthVersionMax="45" xr10:uidLastSave="{00000000-0000-0000-0000-000000000000}"/>
  <bookViews>
    <workbookView xWindow="2880" yWindow="2880" windowWidth="15390" windowHeight="9533" xr2:uid="{C0CB0A9E-353F-4A72-BC99-1AB064977DA8}"/>
  </bookViews>
  <sheets>
    <sheet name="Education and Safety" sheetId="1" r:id="rId1"/>
  </sheets>
  <definedNames>
    <definedName name="_xlnm.Print_Titles" localSheetId="0">'Education and Safety'!$1:$1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" i="1" l="1"/>
  <c r="H4" i="1"/>
  <c r="H5" i="1" s="1"/>
  <c r="H6" i="1" s="1"/>
  <c r="H7" i="1" s="1"/>
  <c r="H8" i="1" s="1"/>
  <c r="H9" i="1" s="1"/>
  <c r="H10" i="1" s="1"/>
  <c r="H12" i="1" s="1"/>
  <c r="H11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F27" i="1"/>
  <c r="G27" i="1"/>
</calcChain>
</file>

<file path=xl/sharedStrings.xml><?xml version="1.0" encoding="utf-8"?>
<sst xmlns="http://schemas.openxmlformats.org/spreadsheetml/2006/main" count="81" uniqueCount="64">
  <si>
    <t>TOTALS</t>
  </si>
  <si>
    <t>G19-03-26-S01</t>
  </si>
  <si>
    <t>Education &amp; Safety</t>
  </si>
  <si>
    <t>City of California City</t>
  </si>
  <si>
    <t>G19-03-09-S01</t>
  </si>
  <si>
    <t>Imperial County Sheriff's Office</t>
  </si>
  <si>
    <t>G19-03-19-S01</t>
  </si>
  <si>
    <t>Santa Clara County Parks and Recreation Department</t>
  </si>
  <si>
    <t>G19-03-06-S01</t>
  </si>
  <si>
    <t>El Dorado County CAO</t>
  </si>
  <si>
    <t>G19-04-39-S01</t>
  </si>
  <si>
    <t>Mammoth Lakes Recreation</t>
  </si>
  <si>
    <t>G19-04-44-S01</t>
  </si>
  <si>
    <t>ESAC OHV Avalanche Advisory Awareness and Outreach Project</t>
  </si>
  <si>
    <t>Eastern Sierra Avalanche Center</t>
  </si>
  <si>
    <t>G19-01-12-S01</t>
  </si>
  <si>
    <t>Needles Education Outreach</t>
  </si>
  <si>
    <t>BLM - Needles Field Office</t>
  </si>
  <si>
    <t>G19-03-66-S01</t>
  </si>
  <si>
    <t>Los Angeles Police Department / Valley Traffic Division Off Road Unit</t>
  </si>
  <si>
    <t>G19-04-13-S02</t>
  </si>
  <si>
    <t>Education &amp; Safety - Panamint 2nd Ed. Map - WEMO</t>
  </si>
  <si>
    <t>Friends of Jawbone</t>
  </si>
  <si>
    <t>G19-04-11-S01</t>
  </si>
  <si>
    <t>Education &amp; Safety - BLM Barstow 6th Ed. Map - WEMO</t>
  </si>
  <si>
    <t>Friends of El Mirage</t>
  </si>
  <si>
    <t>G19-04-46-S01</t>
  </si>
  <si>
    <t>Main Street Murals Inc</t>
  </si>
  <si>
    <t>G19-03-09-S02</t>
  </si>
  <si>
    <t>G19-04-42-S01</t>
  </si>
  <si>
    <t>Plumas County Search and Rescue</t>
  </si>
  <si>
    <t>G19-04-26-S01</t>
  </si>
  <si>
    <t>Tread Lightly! Inc.</t>
  </si>
  <si>
    <t>G19-04-13-S01</t>
  </si>
  <si>
    <t>Education &amp; Safety - OwlsheadGPS 2021</t>
  </si>
  <si>
    <t>G19-02-17-S01</t>
  </si>
  <si>
    <t>USFS - Sierra National Forest</t>
  </si>
  <si>
    <t>G19-01-04-S01</t>
  </si>
  <si>
    <t>Dumont Safety</t>
  </si>
  <si>
    <t>BLM - Barstow Field Office</t>
  </si>
  <si>
    <t>G19-02-20-S01</t>
  </si>
  <si>
    <t>USFS - Tahoe National Forest</t>
  </si>
  <si>
    <t>G19-04-59-S01</t>
  </si>
  <si>
    <t>Huntington Lake Volunteer Fire Department</t>
  </si>
  <si>
    <t>G19-02-16-S01</t>
  </si>
  <si>
    <t>Mt. Shasta Avalanche Education</t>
  </si>
  <si>
    <t>USFS - Shasta-Trinity National Forest</t>
  </si>
  <si>
    <t>G19-04-09-S01</t>
  </si>
  <si>
    <t>Desert Group Search and Rescue Volunteer Inc.</t>
  </si>
  <si>
    <t>G19-04-51-S01</t>
  </si>
  <si>
    <t>Sierra Avalanche Center</t>
  </si>
  <si>
    <t>G19-01-09-S01</t>
  </si>
  <si>
    <t>BLM El Centro Safety</t>
  </si>
  <si>
    <t>BLM - El Centro Field Office</t>
  </si>
  <si>
    <t>G19-04-02-S01</t>
  </si>
  <si>
    <t>Southern California Mountains Foundation</t>
  </si>
  <si>
    <t>Balance</t>
  </si>
  <si>
    <t>Amount Awarded</t>
  </si>
  <si>
    <t>Amount Requested</t>
  </si>
  <si>
    <t>Total Project Score</t>
  </si>
  <si>
    <t>Project Number</t>
  </si>
  <si>
    <t>Project Title</t>
  </si>
  <si>
    <t>Applicant</t>
  </si>
  <si>
    <t>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</si>
</sst>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2" fillId="0" borderId="0" xfId="0" applyFont="1" applyAlignment="1">
      <alignment horizontal="center"/>
    </xf>
    <xf numFmtId="164" fontId="3" fillId="0" borderId="0" xfId="1" applyNumberFormat="1" applyFont="1" applyFill="1" applyBorder="1" applyAlignment="1">
      <alignment vertical="top"/>
    </xf>
    <xf numFmtId="164" fontId="3" fillId="0" borderId="0" xfId="1" applyNumberFormat="1" applyFont="1" applyFill="1" applyBorder="1" applyAlignment="1">
      <alignment horizontal="right" vertical="top"/>
    </xf>
    <xf numFmtId="164" fontId="3" fillId="0" borderId="0" xfId="0" applyNumberFormat="1" applyFont="1" applyAlignment="1">
      <alignment horizontal="right" vertical="top"/>
    </xf>
    <xf numFmtId="2" fontId="3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right"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/>
    </xf>
    <xf numFmtId="164" fontId="3" fillId="0" borderId="1" xfId="1" applyNumberFormat="1" applyFont="1" applyFill="1" applyBorder="1" applyAlignment="1">
      <alignment vertical="top"/>
    </xf>
    <xf numFmtId="164" fontId="3" fillId="0" borderId="1" xfId="1" applyNumberFormat="1" applyFont="1" applyFill="1" applyBorder="1" applyAlignment="1">
      <alignment horizontal="right" vertical="top"/>
    </xf>
    <xf numFmtId="164" fontId="3" fillId="0" borderId="1" xfId="0" applyNumberFormat="1" applyFont="1" applyBorder="1" applyAlignment="1">
      <alignment horizontal="right" vertical="top"/>
    </xf>
    <xf numFmtId="2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left" vertical="top" wrapText="1"/>
    </xf>
    <xf numFmtId="164" fontId="4" fillId="2" borderId="2" xfId="1" applyNumberFormat="1" applyFont="1" applyFill="1" applyBorder="1" applyAlignment="1">
      <alignment vertical="top"/>
    </xf>
    <xf numFmtId="164" fontId="4" fillId="2" borderId="2" xfId="1" applyNumberFormat="1" applyFont="1" applyFill="1" applyBorder="1" applyAlignment="1">
      <alignment horizontal="right" vertical="top"/>
    </xf>
    <xf numFmtId="164" fontId="4" fillId="2" borderId="2" xfId="0" applyNumberFormat="1" applyFont="1" applyFill="1" applyBorder="1" applyAlignment="1">
      <alignment horizontal="right" vertical="top"/>
    </xf>
    <xf numFmtId="1" fontId="4" fillId="2" borderId="2" xfId="0" applyNumberFormat="1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left" vertical="top" wrapText="1"/>
    </xf>
    <xf numFmtId="164" fontId="4" fillId="0" borderId="3" xfId="1" applyNumberFormat="1" applyFont="1" applyFill="1" applyBorder="1" applyAlignment="1">
      <alignment vertical="top"/>
    </xf>
    <xf numFmtId="164" fontId="4" fillId="0" borderId="3" xfId="1" applyNumberFormat="1" applyFont="1" applyFill="1" applyBorder="1" applyAlignment="1">
      <alignment horizontal="right" vertical="top"/>
    </xf>
    <xf numFmtId="164" fontId="4" fillId="0" borderId="3" xfId="0" applyNumberFormat="1" applyFont="1" applyBorder="1" applyAlignment="1">
      <alignment horizontal="right" vertical="top"/>
    </xf>
    <xf numFmtId="1" fontId="4" fillId="0" borderId="3" xfId="0" applyNumberFormat="1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left" vertical="top" wrapText="1"/>
    </xf>
    <xf numFmtId="164" fontId="4" fillId="2" borderId="3" xfId="1" applyNumberFormat="1" applyFont="1" applyFill="1" applyBorder="1" applyAlignment="1">
      <alignment vertical="top"/>
    </xf>
    <xf numFmtId="164" fontId="4" fillId="2" borderId="3" xfId="1" applyNumberFormat="1" applyFont="1" applyFill="1" applyBorder="1" applyAlignment="1">
      <alignment horizontal="right" vertical="top"/>
    </xf>
    <xf numFmtId="164" fontId="4" fillId="2" borderId="3" xfId="0" applyNumberFormat="1" applyFont="1" applyFill="1" applyBorder="1" applyAlignment="1">
      <alignment horizontal="right" vertical="top"/>
    </xf>
    <xf numFmtId="1" fontId="4" fillId="2" borderId="3" xfId="0" applyNumberFormat="1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left" vertical="top" wrapText="1"/>
    </xf>
    <xf numFmtId="164" fontId="4" fillId="2" borderId="3" xfId="0" applyNumberFormat="1" applyFont="1" applyFill="1" applyBorder="1" applyAlignment="1">
      <alignment vertical="top"/>
    </xf>
    <xf numFmtId="164" fontId="4" fillId="0" borderId="3" xfId="0" applyNumberFormat="1" applyFont="1" applyBorder="1" applyAlignment="1">
      <alignment vertical="top"/>
    </xf>
    <xf numFmtId="164" fontId="5" fillId="0" borderId="0" xfId="1" applyNumberFormat="1" applyFont="1"/>
    <xf numFmtId="164" fontId="2" fillId="0" borderId="0" xfId="0" applyNumberFormat="1" applyFont="1"/>
    <xf numFmtId="0" fontId="6" fillId="3" borderId="3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13E28-5A46-4785-B83C-56DDAE2D6B54}">
  <dimension ref="A1:H28"/>
  <sheetViews>
    <sheetView tabSelected="1" topLeftCell="A10" zoomScaleNormal="100" workbookViewId="0">
      <selection activeCell="B6" sqref="B6"/>
    </sheetView>
  </sheetViews>
  <sheetFormatPr defaultColWidth="2.86328125" defaultRowHeight="10.15" x14ac:dyDescent="0.3"/>
  <cols>
    <col min="1" max="1" width="4.3984375" style="3" customWidth="1"/>
    <col min="2" max="2" width="27.1328125" style="1" customWidth="1"/>
    <col min="3" max="3" width="23.1328125" style="1" customWidth="1"/>
    <col min="4" max="4" width="13.73046875" style="1" customWidth="1"/>
    <col min="5" max="5" width="6.3984375" style="2" customWidth="1"/>
    <col min="6" max="6" width="10.59765625" style="2" customWidth="1"/>
    <col min="7" max="8" width="13.59765625" style="2" customWidth="1"/>
    <col min="9" max="16384" width="2.86328125" style="1"/>
  </cols>
  <sheetData>
    <row r="1" spans="1:8" ht="30.4" x14ac:dyDescent="0.3">
      <c r="A1" s="41" t="s">
        <v>63</v>
      </c>
      <c r="B1" s="41" t="s">
        <v>62</v>
      </c>
      <c r="C1" s="41" t="s">
        <v>61</v>
      </c>
      <c r="D1" s="41" t="s">
        <v>60</v>
      </c>
      <c r="E1" s="41" t="s">
        <v>59</v>
      </c>
      <c r="F1" s="41" t="s">
        <v>58</v>
      </c>
      <c r="G1" s="41" t="s">
        <v>57</v>
      </c>
      <c r="H1" s="41" t="s">
        <v>56</v>
      </c>
    </row>
    <row r="2" spans="1:8" x14ac:dyDescent="0.3">
      <c r="F2" s="40"/>
      <c r="G2" s="40"/>
      <c r="H2" s="39">
        <v>1800000</v>
      </c>
    </row>
    <row r="3" spans="1:8" x14ac:dyDescent="0.3">
      <c r="A3" s="29">
        <v>1</v>
      </c>
      <c r="B3" s="30" t="s">
        <v>55</v>
      </c>
      <c r="C3" s="30" t="s">
        <v>2</v>
      </c>
      <c r="D3" s="29" t="s">
        <v>54</v>
      </c>
      <c r="E3" s="28">
        <v>62</v>
      </c>
      <c r="F3" s="38">
        <v>105958</v>
      </c>
      <c r="G3" s="25">
        <v>79740</v>
      </c>
      <c r="H3" s="25">
        <f t="shared" ref="H3:H10" si="0">SUM(H2-G3)</f>
        <v>1720260</v>
      </c>
    </row>
    <row r="4" spans="1:8" x14ac:dyDescent="0.3">
      <c r="A4" s="35">
        <v>2</v>
      </c>
      <c r="B4" s="36" t="s">
        <v>53</v>
      </c>
      <c r="C4" s="36" t="s">
        <v>52</v>
      </c>
      <c r="D4" s="35" t="s">
        <v>51</v>
      </c>
      <c r="E4" s="34">
        <v>60</v>
      </c>
      <c r="F4" s="37">
        <v>200000</v>
      </c>
      <c r="G4" s="31">
        <v>200000</v>
      </c>
      <c r="H4" s="31">
        <f t="shared" si="0"/>
        <v>1520260</v>
      </c>
    </row>
    <row r="5" spans="1:8" x14ac:dyDescent="0.3">
      <c r="A5" s="29">
        <v>3</v>
      </c>
      <c r="B5" s="30" t="s">
        <v>50</v>
      </c>
      <c r="C5" s="30" t="s">
        <v>2</v>
      </c>
      <c r="D5" s="29" t="s">
        <v>49</v>
      </c>
      <c r="E5" s="28">
        <v>58</v>
      </c>
      <c r="F5" s="38">
        <v>134239</v>
      </c>
      <c r="G5" s="25">
        <v>134239</v>
      </c>
      <c r="H5" s="25">
        <f t="shared" si="0"/>
        <v>1386021</v>
      </c>
    </row>
    <row r="6" spans="1:8" ht="20.25" x14ac:dyDescent="0.3">
      <c r="A6" s="35">
        <v>4</v>
      </c>
      <c r="B6" s="36" t="s">
        <v>48</v>
      </c>
      <c r="C6" s="36" t="s">
        <v>2</v>
      </c>
      <c r="D6" s="35" t="s">
        <v>47</v>
      </c>
      <c r="E6" s="34">
        <v>54</v>
      </c>
      <c r="F6" s="37">
        <v>199295</v>
      </c>
      <c r="G6" s="31">
        <v>193798</v>
      </c>
      <c r="H6" s="31">
        <f t="shared" si="0"/>
        <v>1192223</v>
      </c>
    </row>
    <row r="7" spans="1:8" ht="11.25" customHeight="1" x14ac:dyDescent="0.3">
      <c r="A7" s="29">
        <v>5</v>
      </c>
      <c r="B7" s="30" t="s">
        <v>46</v>
      </c>
      <c r="C7" s="30" t="s">
        <v>45</v>
      </c>
      <c r="D7" s="29" t="s">
        <v>44</v>
      </c>
      <c r="E7" s="28">
        <v>52</v>
      </c>
      <c r="F7" s="38">
        <v>57338</v>
      </c>
      <c r="G7" s="25">
        <v>54838</v>
      </c>
      <c r="H7" s="25">
        <f t="shared" si="0"/>
        <v>1137385</v>
      </c>
    </row>
    <row r="8" spans="1:8" ht="20.25" x14ac:dyDescent="0.3">
      <c r="A8" s="35">
        <v>6</v>
      </c>
      <c r="B8" s="36" t="s">
        <v>43</v>
      </c>
      <c r="C8" s="36" t="s">
        <v>2</v>
      </c>
      <c r="D8" s="35" t="s">
        <v>42</v>
      </c>
      <c r="E8" s="34">
        <v>51</v>
      </c>
      <c r="F8" s="37">
        <v>21020</v>
      </c>
      <c r="G8" s="31">
        <v>21020</v>
      </c>
      <c r="H8" s="31">
        <f t="shared" si="0"/>
        <v>1116365</v>
      </c>
    </row>
    <row r="9" spans="1:8" x14ac:dyDescent="0.3">
      <c r="A9" s="29">
        <v>7</v>
      </c>
      <c r="B9" s="30" t="s">
        <v>41</v>
      </c>
      <c r="C9" s="30" t="s">
        <v>2</v>
      </c>
      <c r="D9" s="29" t="s">
        <v>40</v>
      </c>
      <c r="E9" s="28">
        <v>50</v>
      </c>
      <c r="F9" s="38">
        <v>85768</v>
      </c>
      <c r="G9" s="25">
        <v>85768</v>
      </c>
      <c r="H9" s="25">
        <f t="shared" si="0"/>
        <v>1030597</v>
      </c>
    </row>
    <row r="10" spans="1:8" x14ac:dyDescent="0.3">
      <c r="A10" s="35">
        <v>8</v>
      </c>
      <c r="B10" s="36" t="s">
        <v>39</v>
      </c>
      <c r="C10" s="36" t="s">
        <v>38</v>
      </c>
      <c r="D10" s="35" t="s">
        <v>37</v>
      </c>
      <c r="E10" s="34">
        <v>48</v>
      </c>
      <c r="F10" s="37">
        <v>105385</v>
      </c>
      <c r="G10" s="31">
        <v>105385</v>
      </c>
      <c r="H10" s="31">
        <f t="shared" si="0"/>
        <v>925212</v>
      </c>
    </row>
    <row r="11" spans="1:8" x14ac:dyDescent="0.3">
      <c r="A11" s="29">
        <v>9</v>
      </c>
      <c r="B11" s="30" t="s">
        <v>36</v>
      </c>
      <c r="C11" s="30" t="s">
        <v>2</v>
      </c>
      <c r="D11" s="29" t="s">
        <v>35</v>
      </c>
      <c r="E11" s="28">
        <v>47</v>
      </c>
      <c r="F11" s="38">
        <v>73708</v>
      </c>
      <c r="G11" s="25">
        <v>61850</v>
      </c>
      <c r="H11" s="25">
        <f>SUM(H12-G11)</f>
        <v>754802</v>
      </c>
    </row>
    <row r="12" spans="1:8" ht="20.25" x14ac:dyDescent="0.3">
      <c r="A12" s="35">
        <v>10</v>
      </c>
      <c r="B12" s="36" t="s">
        <v>22</v>
      </c>
      <c r="C12" s="36" t="s">
        <v>34</v>
      </c>
      <c r="D12" s="35" t="s">
        <v>33</v>
      </c>
      <c r="E12" s="34">
        <v>47</v>
      </c>
      <c r="F12" s="37">
        <v>108675</v>
      </c>
      <c r="G12" s="31">
        <v>108560</v>
      </c>
      <c r="H12" s="31">
        <f>SUM(H10-G12)</f>
        <v>816652</v>
      </c>
    </row>
    <row r="13" spans="1:8" x14ac:dyDescent="0.3">
      <c r="A13" s="29">
        <v>11</v>
      </c>
      <c r="B13" s="30" t="s">
        <v>32</v>
      </c>
      <c r="C13" s="30" t="s">
        <v>2</v>
      </c>
      <c r="D13" s="29" t="s">
        <v>31</v>
      </c>
      <c r="E13" s="28">
        <v>46</v>
      </c>
      <c r="F13" s="38">
        <v>44508</v>
      </c>
      <c r="G13" s="25">
        <v>44508</v>
      </c>
      <c r="H13" s="25">
        <f>SUM(H11-G13)</f>
        <v>710294</v>
      </c>
    </row>
    <row r="14" spans="1:8" x14ac:dyDescent="0.3">
      <c r="A14" s="35">
        <v>12</v>
      </c>
      <c r="B14" s="36" t="s">
        <v>30</v>
      </c>
      <c r="C14" s="36" t="s">
        <v>2</v>
      </c>
      <c r="D14" s="35" t="s">
        <v>29</v>
      </c>
      <c r="E14" s="34">
        <v>46</v>
      </c>
      <c r="F14" s="37">
        <v>47813</v>
      </c>
      <c r="G14" s="31">
        <v>47813</v>
      </c>
      <c r="H14" s="31">
        <f t="shared" ref="H14:H26" si="1">SUM(H13-G14)</f>
        <v>662481</v>
      </c>
    </row>
    <row r="15" spans="1:8" x14ac:dyDescent="0.3">
      <c r="A15" s="29">
        <v>13</v>
      </c>
      <c r="B15" s="30" t="s">
        <v>5</v>
      </c>
      <c r="C15" s="30" t="s">
        <v>2</v>
      </c>
      <c r="D15" s="29" t="s">
        <v>28</v>
      </c>
      <c r="E15" s="28">
        <v>43</v>
      </c>
      <c r="F15" s="38">
        <v>23803</v>
      </c>
      <c r="G15" s="25">
        <v>12050</v>
      </c>
      <c r="H15" s="25">
        <f t="shared" si="1"/>
        <v>650431</v>
      </c>
    </row>
    <row r="16" spans="1:8" x14ac:dyDescent="0.3">
      <c r="A16" s="35">
        <v>14</v>
      </c>
      <c r="B16" s="36" t="s">
        <v>27</v>
      </c>
      <c r="C16" s="36" t="s">
        <v>2</v>
      </c>
      <c r="D16" s="35" t="s">
        <v>26</v>
      </c>
      <c r="E16" s="34">
        <v>43</v>
      </c>
      <c r="F16" s="37">
        <v>54675</v>
      </c>
      <c r="G16" s="31">
        <v>54675</v>
      </c>
      <c r="H16" s="31">
        <f t="shared" si="1"/>
        <v>595756</v>
      </c>
    </row>
    <row r="17" spans="1:8" ht="20.25" x14ac:dyDescent="0.3">
      <c r="A17" s="29">
        <v>15</v>
      </c>
      <c r="B17" s="30" t="s">
        <v>25</v>
      </c>
      <c r="C17" s="30" t="s">
        <v>24</v>
      </c>
      <c r="D17" s="29" t="s">
        <v>23</v>
      </c>
      <c r="E17" s="28">
        <v>42</v>
      </c>
      <c r="F17" s="38">
        <v>21600</v>
      </c>
      <c r="G17" s="25">
        <v>21600</v>
      </c>
      <c r="H17" s="25">
        <f t="shared" si="1"/>
        <v>574156</v>
      </c>
    </row>
    <row r="18" spans="1:8" ht="20.25" x14ac:dyDescent="0.3">
      <c r="A18" s="35">
        <v>16</v>
      </c>
      <c r="B18" s="36" t="s">
        <v>22</v>
      </c>
      <c r="C18" s="36" t="s">
        <v>21</v>
      </c>
      <c r="D18" s="35" t="s">
        <v>20</v>
      </c>
      <c r="E18" s="34">
        <v>42</v>
      </c>
      <c r="F18" s="37">
        <v>21600</v>
      </c>
      <c r="G18" s="31">
        <v>21600</v>
      </c>
      <c r="H18" s="31">
        <f t="shared" si="1"/>
        <v>552556</v>
      </c>
    </row>
    <row r="19" spans="1:8" ht="20.25" x14ac:dyDescent="0.3">
      <c r="A19" s="29">
        <v>17</v>
      </c>
      <c r="B19" s="30" t="s">
        <v>19</v>
      </c>
      <c r="C19" s="30" t="s">
        <v>2</v>
      </c>
      <c r="D19" s="29" t="s">
        <v>18</v>
      </c>
      <c r="E19" s="28">
        <v>41</v>
      </c>
      <c r="F19" s="27">
        <v>199923</v>
      </c>
      <c r="G19" s="26">
        <v>199923</v>
      </c>
      <c r="H19" s="25">
        <f t="shared" si="1"/>
        <v>352633</v>
      </c>
    </row>
    <row r="20" spans="1:8" x14ac:dyDescent="0.3">
      <c r="A20" s="35">
        <v>18</v>
      </c>
      <c r="B20" s="36" t="s">
        <v>17</v>
      </c>
      <c r="C20" s="36" t="s">
        <v>16</v>
      </c>
      <c r="D20" s="35" t="s">
        <v>15</v>
      </c>
      <c r="E20" s="34">
        <v>40</v>
      </c>
      <c r="F20" s="33">
        <v>65980</v>
      </c>
      <c r="G20" s="32">
        <v>65980</v>
      </c>
      <c r="H20" s="31">
        <f t="shared" si="1"/>
        <v>286653</v>
      </c>
    </row>
    <row r="21" spans="1:8" ht="20.25" x14ac:dyDescent="0.3">
      <c r="A21" s="29">
        <v>19</v>
      </c>
      <c r="B21" s="30" t="s">
        <v>14</v>
      </c>
      <c r="C21" s="30" t="s">
        <v>13</v>
      </c>
      <c r="D21" s="29" t="s">
        <v>12</v>
      </c>
      <c r="E21" s="28">
        <v>39</v>
      </c>
      <c r="F21" s="27">
        <v>87056</v>
      </c>
      <c r="G21" s="26">
        <v>51856</v>
      </c>
      <c r="H21" s="25">
        <f t="shared" si="1"/>
        <v>234797</v>
      </c>
    </row>
    <row r="22" spans="1:8" x14ac:dyDescent="0.3">
      <c r="A22" s="35">
        <v>20</v>
      </c>
      <c r="B22" s="36" t="s">
        <v>11</v>
      </c>
      <c r="C22" s="36" t="s">
        <v>2</v>
      </c>
      <c r="D22" s="35" t="s">
        <v>10</v>
      </c>
      <c r="E22" s="34">
        <v>37</v>
      </c>
      <c r="F22" s="33">
        <v>24640</v>
      </c>
      <c r="G22" s="32">
        <v>18740</v>
      </c>
      <c r="H22" s="31">
        <f t="shared" si="1"/>
        <v>216057</v>
      </c>
    </row>
    <row r="23" spans="1:8" x14ac:dyDescent="0.3">
      <c r="A23" s="29">
        <v>21</v>
      </c>
      <c r="B23" s="30" t="s">
        <v>9</v>
      </c>
      <c r="C23" s="30" t="s">
        <v>2</v>
      </c>
      <c r="D23" s="29" t="s">
        <v>8</v>
      </c>
      <c r="E23" s="28">
        <v>37</v>
      </c>
      <c r="F23" s="27">
        <v>76353</v>
      </c>
      <c r="G23" s="26">
        <v>76353</v>
      </c>
      <c r="H23" s="25">
        <f t="shared" si="1"/>
        <v>139704</v>
      </c>
    </row>
    <row r="24" spans="1:8" ht="20.25" x14ac:dyDescent="0.3">
      <c r="A24" s="35">
        <v>22</v>
      </c>
      <c r="B24" s="36" t="s">
        <v>7</v>
      </c>
      <c r="C24" s="36" t="s">
        <v>2</v>
      </c>
      <c r="D24" s="35" t="s">
        <v>6</v>
      </c>
      <c r="E24" s="34">
        <v>35</v>
      </c>
      <c r="F24" s="33">
        <v>13763</v>
      </c>
      <c r="G24" s="32">
        <v>13763</v>
      </c>
      <c r="H24" s="31">
        <f t="shared" si="1"/>
        <v>125941</v>
      </c>
    </row>
    <row r="25" spans="1:8" x14ac:dyDescent="0.3">
      <c r="A25" s="29">
        <v>23</v>
      </c>
      <c r="B25" s="30" t="s">
        <v>5</v>
      </c>
      <c r="C25" s="30" t="s">
        <v>2</v>
      </c>
      <c r="D25" s="29" t="s">
        <v>4</v>
      </c>
      <c r="E25" s="28">
        <v>35</v>
      </c>
      <c r="F25" s="27">
        <v>32574</v>
      </c>
      <c r="G25" s="26">
        <v>31107</v>
      </c>
      <c r="H25" s="25">
        <f t="shared" si="1"/>
        <v>94834</v>
      </c>
    </row>
    <row r="26" spans="1:8" ht="10.5" thickBot="1" x14ac:dyDescent="0.35">
      <c r="A26" s="23">
        <v>24</v>
      </c>
      <c r="B26" s="24" t="s">
        <v>3</v>
      </c>
      <c r="C26" s="24" t="s">
        <v>2</v>
      </c>
      <c r="D26" s="23" t="s">
        <v>1</v>
      </c>
      <c r="E26" s="22">
        <v>34</v>
      </c>
      <c r="F26" s="21">
        <v>108317</v>
      </c>
      <c r="G26" s="20">
        <v>94834</v>
      </c>
      <c r="H26" s="19">
        <f t="shared" si="1"/>
        <v>0</v>
      </c>
    </row>
    <row r="27" spans="1:8" x14ac:dyDescent="0.3">
      <c r="A27" s="16"/>
      <c r="B27" s="18"/>
      <c r="C27" s="17" t="s">
        <v>0</v>
      </c>
      <c r="D27" s="16"/>
      <c r="E27" s="15"/>
      <c r="F27" s="14">
        <f>SUM(F3:F26)</f>
        <v>1913991</v>
      </c>
      <c r="G27" s="13">
        <f>SUM(G3:G26)</f>
        <v>1800000</v>
      </c>
      <c r="H27" s="12">
        <v>0</v>
      </c>
    </row>
    <row r="28" spans="1:8" x14ac:dyDescent="0.3">
      <c r="A28" s="11"/>
      <c r="B28" s="10"/>
      <c r="C28" s="9"/>
      <c r="D28" s="8"/>
      <c r="E28" s="7"/>
      <c r="F28" s="6"/>
      <c r="G28" s="5"/>
      <c r="H28" s="4"/>
    </row>
  </sheetData>
  <sheetProtection algorithmName="SHA-512" hashValue="5+Sfe6IhlQZBNJ8GmhdZGvOYHTudbXF0olQPLX1DneoloJUCkz5eRb+5csbD8ssSNO/Mw/k1tQVBHhBDX4ibdg==" saltValue="joqf63XZx0G4eyPFp14FJA==" spinCount="100000" sheet="1" objects="1" scenarios="1"/>
  <printOptions horizontalCentered="1"/>
  <pageMargins left="0.25" right="0.25" top="1" bottom="1" header="0.32500000000000001" footer="0.5"/>
  <pageSetup scale="90" orientation="landscape" verticalDpi="0" r:id="rId1"/>
  <headerFooter>
    <oddHeader>&amp;C&amp;"-,Bold"Final Awards
2019/2020 Grants and Cooperative Agreement
Education and Safety Projects</oddHeader>
    <oddFooter>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Education and Safety</vt:lpstr>
      <vt:lpstr>'Education and Safety'!Print_Titles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Bates, Daniel@Parks</dc:creator>
  <cp:lastModifiedBy>Bates, Daniel@Parks</cp:lastModifiedBy>
  <dcterms:created xsi:type="dcterms:W3CDTF">2020-09-23T22:17:54Z</dcterms:created>
  <dcterms:modified xsi:type="dcterms:W3CDTF">2020-09-24T02:54:53Z</dcterms:modified>
</cp:coreProperties>
</file>